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360" windowHeight="13380"/>
  </bookViews>
  <sheets>
    <sheet name="广东省会城监狱2027年-2029年物业管理服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<sst xmlns="http://schemas.openxmlformats.org/spreadsheetml/2006/main" count="61" uniqueCount="54">
  <si>
    <t>物业服务项目采购需求调查年度服务费用测算表</t>
  </si>
  <si>
    <t>序号</t>
  </si>
  <si>
    <t>项目名称</t>
  </si>
  <si>
    <t>数量</t>
  </si>
  <si>
    <t>单价</t>
  </si>
  <si>
    <t>月度费用</t>
  </si>
  <si>
    <t>年度费用</t>
  </si>
  <si>
    <t>备  注</t>
  </si>
  <si>
    <t>(元/月/人)</t>
  </si>
  <si>
    <t>(元/月)</t>
  </si>
  <si>
    <t>(元/年)</t>
  </si>
  <si>
    <t>一</t>
  </si>
  <si>
    <t>服务人员费用</t>
  </si>
  <si>
    <t>项目经理</t>
  </si>
  <si>
    <t>服务人员费用包含社保、公积金、餐补、福利费等完成项目所必须的费用</t>
  </si>
  <si>
    <t>仓管兼内勤</t>
  </si>
  <si>
    <t>水电组</t>
  </si>
  <si>
    <t>水电组长</t>
  </si>
  <si>
    <t>电工</t>
  </si>
  <si>
    <t>安保组</t>
  </si>
  <si>
    <t>安保组长</t>
  </si>
  <si>
    <t>安保员</t>
  </si>
  <si>
    <t>安检组</t>
  </si>
  <si>
    <t>安检员</t>
  </si>
  <si>
    <t>保洁组</t>
  </si>
  <si>
    <t>保洁组长</t>
  </si>
  <si>
    <t>保洁员</t>
  </si>
  <si>
    <t>绿化组</t>
  </si>
  <si>
    <t>绿化组长</t>
  </si>
  <si>
    <t>绿化工</t>
  </si>
  <si>
    <t>小计</t>
  </si>
  <si>
    <t>/</t>
  </si>
  <si>
    <t>二</t>
  </si>
  <si>
    <t>垃圾清运费（元）</t>
  </si>
  <si>
    <t>三</t>
  </si>
  <si>
    <t>化粪池清理费（元）</t>
  </si>
  <si>
    <t>每季度对12个化粪池进行1次清理</t>
  </si>
  <si>
    <t>四</t>
  </si>
  <si>
    <t>保洁、绿化养护剂、机械费（元）</t>
  </si>
  <si>
    <t>包括需求服务区域内的清洁绿化，农药、化肥、营养液、除草剂，日常的保洁剂及保洁工具，保洁所需工具，扫把、垃圾铲、垃圾袋、地拖、高压冲洗车、垃圾清扫车等机械和物料，绿化养护用的割草机、割草机等设备用汽油、手剪等完成项目所必须的费用</t>
  </si>
  <si>
    <t>五</t>
  </si>
  <si>
    <t>除“四害”费（元）</t>
  </si>
  <si>
    <t>每月2次除四害，包括所需用品、物料消耗等完成项目所必须的费用</t>
  </si>
  <si>
    <t>六</t>
  </si>
  <si>
    <t>行政办公费（元）</t>
  </si>
  <si>
    <t>包括行政办公所需用品、文具、物料消耗、办公耗材、服务人员工装等费用，供应商应自行考虑后进行报价</t>
  </si>
  <si>
    <t>七</t>
  </si>
  <si>
    <t>企业管理费及利润报价（%）</t>
  </si>
  <si>
    <r>
      <rPr>
        <sz val="12"/>
        <color theme="1"/>
        <rFont val="宋体"/>
        <charset val="134"/>
        <scheme val="minor"/>
      </rPr>
      <t>一、二、三、四、五、六之和*企业管理费及利润</t>
    </r>
    <r>
      <rPr>
        <b/>
        <sz val="12"/>
        <color theme="1"/>
        <rFont val="宋体"/>
        <charset val="134"/>
        <scheme val="minor"/>
      </rPr>
      <t>（最高不超过1.8%，标注黄色处填写费率）</t>
    </r>
  </si>
  <si>
    <t>八</t>
  </si>
  <si>
    <t>税金（%）</t>
  </si>
  <si>
    <r>
      <rPr>
        <sz val="12"/>
        <color theme="1"/>
        <rFont val="宋体"/>
        <charset val="134"/>
        <scheme val="minor"/>
      </rPr>
      <t>一、二、三、四、五、六、七之和*税金</t>
    </r>
    <r>
      <rPr>
        <b/>
        <sz val="12"/>
        <color theme="1"/>
        <rFont val="宋体"/>
        <charset val="134"/>
        <scheme val="minor"/>
      </rPr>
      <t>（标注黄色处填写费率）</t>
    </r>
  </si>
  <si>
    <t>年度费用合计(元)</t>
  </si>
  <si>
    <t>2年度费用合计(元)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</si>
</sst>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32">
    <font>
      <sz val="11"/>
      <color theme="1"/>
      <name val="宋体"/>
      <charset val="134"/>
      <scheme val="minor"/>
    </font>
    <font>
      <u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u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u/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b/>
      <sz val="12"/>
      <color rgb="FF000000"/>
      <name val="宋体"/>
      <charset val="134"/>
    </font>
    <font>
      <u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1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7" applyNumberFormat="0" applyAlignment="0" applyProtection="0">
      <alignment vertical="center"/>
    </xf>
    <xf numFmtId="0" fontId="22" fillId="5" borderId="18" applyNumberFormat="0" applyAlignment="0" applyProtection="0">
      <alignment vertical="center"/>
    </xf>
    <xf numFmtId="0" fontId="23" fillId="5" borderId="17" applyNumberFormat="0" applyAlignment="0" applyProtection="0">
      <alignment vertical="center"/>
    </xf>
    <xf numFmtId="0" fontId="24" fillId="6" borderId="19" applyNumberFormat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10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10" fontId="12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view="pageBreakPreview" zoomScaleNormal="55" workbookViewId="0">
      <selection activeCell="C15" sqref="C15"/>
    </sheetView>
  </sheetViews>
  <sheetFormatPr defaultColWidth="9" defaultRowHeight="14.4" outlineLevelCol="7"/>
  <cols>
    <col min="1" max="1" width="5.71296296296296" style="1" customWidth="1"/>
    <col min="2" max="2" width="10.787037037037" style="1" customWidth="1"/>
    <col min="3" max="3" width="12.25" style="1" customWidth="1"/>
    <col min="4" max="4" width="6.26851851851852" style="2" customWidth="1"/>
    <col min="5" max="5" width="18.2962962962963" style="1" customWidth="1"/>
    <col min="6" max="6" width="16.6018518518519" style="1" customWidth="1"/>
    <col min="7" max="7" width="16.8611111111111" style="1" customWidth="1"/>
    <col min="8" max="8" width="34.3796296296296" style="3" customWidth="1"/>
    <col min="9" max="16384" width="9" style="1"/>
  </cols>
  <sheetData>
    <row r="1" s="1" customFormat="1" ht="46" customHeight="1" spans="1:8">
      <c r="A1" s="4" t="s">
        <v>0</v>
      </c>
      <c r="B1" s="4"/>
      <c r="C1" s="4"/>
      <c r="D1" s="5"/>
      <c r="E1" s="4"/>
      <c r="F1" s="4"/>
      <c r="G1" s="4"/>
      <c r="H1" s="6"/>
    </row>
    <row r="2" s="1" customFormat="1" ht="18" customHeight="1" spans="1:8">
      <c r="A2" s="7" t="s">
        <v>1</v>
      </c>
      <c r="B2" s="8" t="s">
        <v>2</v>
      </c>
      <c r="C2" s="9"/>
      <c r="D2" s="7" t="s">
        <v>3</v>
      </c>
      <c r="E2" s="10" t="s">
        <v>4</v>
      </c>
      <c r="F2" s="7" t="s">
        <v>5</v>
      </c>
      <c r="G2" s="7" t="s">
        <v>6</v>
      </c>
      <c r="H2" s="7" t="s">
        <v>7</v>
      </c>
    </row>
    <row r="3" s="1" customFormat="1" ht="18" customHeight="1" spans="1:8">
      <c r="A3" s="7"/>
      <c r="B3" s="11"/>
      <c r="C3" s="12"/>
      <c r="D3" s="13"/>
      <c r="E3" s="10" t="s">
        <v>8</v>
      </c>
      <c r="F3" s="7" t="s">
        <v>9</v>
      </c>
      <c r="G3" s="7" t="s">
        <v>10</v>
      </c>
      <c r="H3" s="7"/>
    </row>
    <row r="4" s="1" customFormat="1" ht="29" customHeight="1" spans="1:8">
      <c r="A4" s="14" t="s">
        <v>11</v>
      </c>
      <c r="B4" s="7" t="s">
        <v>12</v>
      </c>
      <c r="C4" s="7"/>
      <c r="D4" s="14"/>
      <c r="E4" s="7"/>
      <c r="F4" s="7"/>
      <c r="G4" s="7"/>
      <c r="H4" s="15"/>
    </row>
    <row r="5" s="1" customFormat="1" ht="33" customHeight="1" spans="1:8">
      <c r="A5" s="16">
        <v>1</v>
      </c>
      <c r="B5" s="17" t="s">
        <v>13</v>
      </c>
      <c r="C5" s="18"/>
      <c r="D5" s="19">
        <v>1</v>
      </c>
      <c r="E5" s="20"/>
      <c r="F5" s="21">
        <f t="shared" ref="F5:F15" si="0">D5*E5</f>
        <v>0</v>
      </c>
      <c r="G5" s="21">
        <f t="shared" ref="G5:G15" si="1">F5*12</f>
        <v>0</v>
      </c>
      <c r="H5" s="22" t="s">
        <v>14</v>
      </c>
    </row>
    <row r="6" s="1" customFormat="1" ht="33" customHeight="1" spans="1:8">
      <c r="A6" s="16">
        <v>2</v>
      </c>
      <c r="B6" s="23" t="s">
        <v>15</v>
      </c>
      <c r="C6" s="24"/>
      <c r="D6" s="25">
        <v>1</v>
      </c>
      <c r="E6" s="20"/>
      <c r="F6" s="26">
        <f t="shared" si="0"/>
        <v>0</v>
      </c>
      <c r="G6" s="26">
        <f t="shared" si="1"/>
        <v>0</v>
      </c>
      <c r="H6" s="27"/>
    </row>
    <row r="7" s="1" customFormat="1" ht="33" customHeight="1" spans="1:8">
      <c r="A7" s="16">
        <v>3</v>
      </c>
      <c r="B7" s="16" t="s">
        <v>16</v>
      </c>
      <c r="C7" s="25" t="s">
        <v>17</v>
      </c>
      <c r="D7" s="25">
        <v>1</v>
      </c>
      <c r="E7" s="20"/>
      <c r="F7" s="26">
        <f t="shared" si="0"/>
        <v>0</v>
      </c>
      <c r="G7" s="26">
        <f t="shared" si="1"/>
        <v>0</v>
      </c>
      <c r="H7" s="27"/>
    </row>
    <row r="8" s="1" customFormat="1" ht="33" customHeight="1" spans="1:8">
      <c r="A8" s="16">
        <v>4</v>
      </c>
      <c r="B8" s="16"/>
      <c r="C8" s="25" t="s">
        <v>18</v>
      </c>
      <c r="D8" s="25">
        <v>7</v>
      </c>
      <c r="E8" s="20"/>
      <c r="F8" s="26">
        <f t="shared" si="0"/>
        <v>0</v>
      </c>
      <c r="G8" s="26">
        <f t="shared" si="1"/>
        <v>0</v>
      </c>
      <c r="H8" s="27"/>
    </row>
    <row r="9" s="1" customFormat="1" ht="33" customHeight="1" spans="1:8">
      <c r="A9" s="16">
        <v>5</v>
      </c>
      <c r="B9" s="16" t="s">
        <v>19</v>
      </c>
      <c r="C9" s="25" t="s">
        <v>20</v>
      </c>
      <c r="D9" s="25">
        <v>1</v>
      </c>
      <c r="E9" s="20"/>
      <c r="F9" s="26">
        <f t="shared" si="0"/>
        <v>0</v>
      </c>
      <c r="G9" s="26">
        <f t="shared" si="1"/>
        <v>0</v>
      </c>
      <c r="H9" s="27"/>
    </row>
    <row r="10" s="1" customFormat="1" ht="33" customHeight="1" spans="1:8">
      <c r="A10" s="16">
        <v>6</v>
      </c>
      <c r="B10" s="16"/>
      <c r="C10" s="25" t="s">
        <v>21</v>
      </c>
      <c r="D10" s="25">
        <v>12</v>
      </c>
      <c r="E10" s="20"/>
      <c r="F10" s="26">
        <f t="shared" si="0"/>
        <v>0</v>
      </c>
      <c r="G10" s="26">
        <f t="shared" si="1"/>
        <v>0</v>
      </c>
      <c r="H10" s="27"/>
    </row>
    <row r="11" s="1" customFormat="1" ht="33" customHeight="1" spans="1:8">
      <c r="A11" s="16">
        <v>7</v>
      </c>
      <c r="B11" s="16" t="s">
        <v>22</v>
      </c>
      <c r="C11" s="25" t="s">
        <v>23</v>
      </c>
      <c r="D11" s="25">
        <v>6</v>
      </c>
      <c r="E11" s="20"/>
      <c r="F11" s="26">
        <f t="shared" si="0"/>
        <v>0</v>
      </c>
      <c r="G11" s="26">
        <f t="shared" si="1"/>
        <v>0</v>
      </c>
      <c r="H11" s="27"/>
    </row>
    <row r="12" s="1" customFormat="1" ht="33" customHeight="1" spans="1:8">
      <c r="A12" s="16">
        <v>8</v>
      </c>
      <c r="B12" s="16" t="s">
        <v>24</v>
      </c>
      <c r="C12" s="25" t="s">
        <v>25</v>
      </c>
      <c r="D12" s="25">
        <v>1</v>
      </c>
      <c r="E12" s="20"/>
      <c r="F12" s="26">
        <f t="shared" si="0"/>
        <v>0</v>
      </c>
      <c r="G12" s="26">
        <f t="shared" si="1"/>
        <v>0</v>
      </c>
      <c r="H12" s="27"/>
    </row>
    <row r="13" s="1" customFormat="1" ht="33" customHeight="1" spans="1:8">
      <c r="A13" s="16">
        <v>9</v>
      </c>
      <c r="B13" s="16"/>
      <c r="C13" s="25" t="s">
        <v>26</v>
      </c>
      <c r="D13" s="25">
        <v>11</v>
      </c>
      <c r="E13" s="20"/>
      <c r="F13" s="26">
        <f t="shared" si="0"/>
        <v>0</v>
      </c>
      <c r="G13" s="26">
        <f t="shared" si="1"/>
        <v>0</v>
      </c>
      <c r="H13" s="27"/>
    </row>
    <row r="14" s="1" customFormat="1" ht="33" customHeight="1" spans="1:8">
      <c r="A14" s="16">
        <v>10</v>
      </c>
      <c r="B14" s="16" t="s">
        <v>27</v>
      </c>
      <c r="C14" s="25" t="s">
        <v>28</v>
      </c>
      <c r="D14" s="25">
        <v>1</v>
      </c>
      <c r="E14" s="20"/>
      <c r="F14" s="26">
        <f t="shared" si="0"/>
        <v>0</v>
      </c>
      <c r="G14" s="26">
        <f t="shared" si="1"/>
        <v>0</v>
      </c>
      <c r="H14" s="27"/>
    </row>
    <row r="15" s="1" customFormat="1" ht="33" customHeight="1" spans="1:8">
      <c r="A15" s="16">
        <v>11</v>
      </c>
      <c r="B15" s="16"/>
      <c r="C15" s="25" t="s">
        <v>29</v>
      </c>
      <c r="D15" s="25">
        <v>7</v>
      </c>
      <c r="E15" s="20"/>
      <c r="F15" s="26">
        <f t="shared" si="0"/>
        <v>0</v>
      </c>
      <c r="G15" s="26">
        <f t="shared" si="1"/>
        <v>0</v>
      </c>
      <c r="H15" s="27"/>
    </row>
    <row r="16" s="1" customFormat="1" ht="33" customHeight="1" spans="1:8">
      <c r="A16" s="28" t="s">
        <v>11</v>
      </c>
      <c r="B16" s="29" t="s">
        <v>30</v>
      </c>
      <c r="C16" s="30"/>
      <c r="D16" s="30"/>
      <c r="E16" s="30"/>
      <c r="F16" s="26">
        <f>SUM(F5:F15)</f>
        <v>0</v>
      </c>
      <c r="G16" s="26">
        <f>SUM(G5:G15)</f>
        <v>0</v>
      </c>
      <c r="H16" s="14" t="s">
        <v>31</v>
      </c>
    </row>
    <row r="17" s="1" customFormat="1" ht="35" customHeight="1" spans="1:8">
      <c r="A17" s="28" t="s">
        <v>32</v>
      </c>
      <c r="B17" s="31" t="s">
        <v>33</v>
      </c>
      <c r="C17" s="31"/>
      <c r="D17" s="31"/>
      <c r="E17" s="32" t="s">
        <v>31</v>
      </c>
      <c r="F17" s="26"/>
      <c r="G17" s="26"/>
      <c r="H17" s="14" t="s">
        <v>31</v>
      </c>
    </row>
    <row r="18" s="1" customFormat="1" ht="35" customHeight="1" spans="1:8">
      <c r="A18" s="28" t="s">
        <v>34</v>
      </c>
      <c r="B18" s="31" t="s">
        <v>35</v>
      </c>
      <c r="C18" s="31"/>
      <c r="D18" s="31"/>
      <c r="E18" s="32" t="s">
        <v>31</v>
      </c>
      <c r="F18" s="26"/>
      <c r="G18" s="26"/>
      <c r="H18" s="14" t="s">
        <v>36</v>
      </c>
    </row>
    <row r="19" s="1" customFormat="1" ht="134" customHeight="1" spans="1:8">
      <c r="A19" s="28" t="s">
        <v>37</v>
      </c>
      <c r="B19" s="31" t="s">
        <v>38</v>
      </c>
      <c r="C19" s="31"/>
      <c r="D19" s="31"/>
      <c r="E19" s="32" t="s">
        <v>31</v>
      </c>
      <c r="F19" s="26"/>
      <c r="G19" s="26"/>
      <c r="H19" s="14" t="s">
        <v>39</v>
      </c>
    </row>
    <row r="20" s="1" customFormat="1" ht="35" customHeight="1" spans="1:8">
      <c r="A20" s="28" t="s">
        <v>40</v>
      </c>
      <c r="B20" s="31" t="s">
        <v>41</v>
      </c>
      <c r="C20" s="31"/>
      <c r="D20" s="31"/>
      <c r="E20" s="32" t="s">
        <v>31</v>
      </c>
      <c r="F20" s="26"/>
      <c r="G20" s="26"/>
      <c r="H20" s="14" t="s">
        <v>42</v>
      </c>
    </row>
    <row r="21" s="1" customFormat="1" ht="67" customHeight="1" spans="1:8">
      <c r="A21" s="28" t="s">
        <v>43</v>
      </c>
      <c r="B21" s="31" t="s">
        <v>44</v>
      </c>
      <c r="C21" s="31"/>
      <c r="D21" s="31"/>
      <c r="E21" s="32" t="s">
        <v>31</v>
      </c>
      <c r="F21" s="26"/>
      <c r="G21" s="26"/>
      <c r="H21" s="14" t="s">
        <v>45</v>
      </c>
    </row>
    <row r="22" s="1" customFormat="1" ht="65" customHeight="1" spans="1:8">
      <c r="A22" s="28" t="s">
        <v>46</v>
      </c>
      <c r="B22" s="7" t="s">
        <v>47</v>
      </c>
      <c r="C22" s="7"/>
      <c r="D22" s="14"/>
      <c r="E22" s="33"/>
      <c r="F22" s="26">
        <f>SUM(F16:F21)*E22</f>
        <v>0</v>
      </c>
      <c r="G22" s="26">
        <f>SUM(G16:G21)*E22</f>
        <v>0</v>
      </c>
      <c r="H22" s="14" t="s">
        <v>48</v>
      </c>
    </row>
    <row r="23" s="1" customFormat="1" ht="55" customHeight="1" spans="1:8">
      <c r="A23" s="28" t="s">
        <v>49</v>
      </c>
      <c r="B23" s="13" t="s">
        <v>50</v>
      </c>
      <c r="C23" s="13"/>
      <c r="D23" s="34"/>
      <c r="E23" s="33"/>
      <c r="F23" s="26">
        <f>SUM(F16:F22)*E23</f>
        <v>0</v>
      </c>
      <c r="G23" s="26">
        <f>SUM(G16:G22)*E23</f>
        <v>0</v>
      </c>
      <c r="H23" s="14" t="s">
        <v>51</v>
      </c>
    </row>
    <row r="24" s="1" customFormat="1" ht="33" customHeight="1" spans="1:8">
      <c r="A24" s="7" t="s">
        <v>52</v>
      </c>
      <c r="B24" s="7"/>
      <c r="C24" s="7"/>
      <c r="D24" s="14"/>
      <c r="E24" s="7"/>
      <c r="F24" s="7"/>
      <c r="G24" s="35">
        <f>SUM(G16:G23)</f>
        <v>0</v>
      </c>
      <c r="H24" s="36"/>
    </row>
    <row r="25" s="1" customFormat="1" ht="33" customHeight="1" spans="1:8">
      <c r="A25" s="7" t="s">
        <v>53</v>
      </c>
      <c r="B25" s="7"/>
      <c r="C25" s="7"/>
      <c r="D25" s="14"/>
      <c r="E25" s="7"/>
      <c r="F25" s="7"/>
      <c r="G25" s="35">
        <f>G24*2</f>
        <v>0</v>
      </c>
      <c r="H25" s="36"/>
    </row>
  </sheetData>
  <mergeCells count="23">
    <mergeCell ref="A1:H1"/>
    <mergeCell ref="B4:H4"/>
    <mergeCell ref="B5:C5"/>
    <mergeCell ref="B6:C6"/>
    <mergeCell ref="B16:E16"/>
    <mergeCell ref="B17:D17"/>
    <mergeCell ref="B18:D18"/>
    <mergeCell ref="B19:D19"/>
    <mergeCell ref="B20:D20"/>
    <mergeCell ref="B21:D21"/>
    <mergeCell ref="B22:D22"/>
    <mergeCell ref="B23:D23"/>
    <mergeCell ref="A24:F24"/>
    <mergeCell ref="A25:F25"/>
    <mergeCell ref="A2:A3"/>
    <mergeCell ref="B7:B8"/>
    <mergeCell ref="B9:B10"/>
    <mergeCell ref="B12:B13"/>
    <mergeCell ref="B14:B15"/>
    <mergeCell ref="D2:D3"/>
    <mergeCell ref="H2:H3"/>
    <mergeCell ref="H5:H15"/>
    <mergeCell ref="B2:C3"/>
  </mergeCells>
  <printOptions horizontalCentered="1"/>
  <pageMargins left="0.393055555555556" right="0.393055555555556" top="0.393055555555556" bottom="0.393055555555556" header="0.393055555555556" footer="0.393055555555556"/>
  <pageSetup paperSize="9" scale="8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广东省会城监狱2027年-2029年物业管理服务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梁飞龙</dc:creator>
  <cp:lastModifiedBy>梁飞龙</cp:lastModifiedBy>
  <dcterms:created xsi:type="dcterms:W3CDTF">2026-08-27T09:39:00Z</dcterms:created>
  <dcterms:modified xsi:type="dcterms:W3CDTF">2026-09-03T03:19:57Z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1566198FBC534C109B59A34F84D32CFB_11</vt:lpwstr>
  </property>
  <property fmtid="{D5CDD505-2E9C-101B-9397-08002B2CF9AE}" pid="3" name="KSOProductBuildVer">
    <vt:lpwstr>2052-12.1.0.21915</vt:lpwstr>
  </property>
</Properties>
</file>